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新增地方政府专项债券情况表" sheetId="2" r:id="rId1"/>
    <sheet name="新增地方政府专项债券资金收支情况表" sheetId="4" r:id="rId2"/>
  </sheets>
  <definedNames>
    <definedName name="_xlnm._FilterDatabase" localSheetId="0" hidden="1">新增地方政府专项债券情况表!$A$8:$R$41</definedName>
    <definedName name="_xlnm.Print_Titles" localSheetId="0">新增地方政府专项债券情况表!$7:$8</definedName>
    <definedName name="_xlnm.Print_Titles" localSheetId="1">新增地方政府专项债券资金收支情况表!$7:$8</definedName>
  </definedNames>
  <calcPr calcId="145621"/>
</workbook>
</file>

<file path=xl/calcChain.xml><?xml version="1.0" encoding="utf-8"?>
<calcChain xmlns="http://schemas.openxmlformats.org/spreadsheetml/2006/main">
  <c r="F9" i="4" l="1"/>
  <c r="D9" i="4"/>
  <c r="K15" i="2"/>
  <c r="K14" i="2"/>
  <c r="M13" i="2"/>
  <c r="K13" i="2"/>
  <c r="E13" i="2"/>
  <c r="L10" i="2"/>
  <c r="J10" i="2"/>
  <c r="L9" i="2"/>
  <c r="J9" i="2"/>
</calcChain>
</file>

<file path=xl/sharedStrings.xml><?xml version="1.0" encoding="utf-8"?>
<sst xmlns="http://schemas.openxmlformats.org/spreadsheetml/2006/main" count="346" uniqueCount="191">
  <si>
    <t>DEBT_T_XXGK_CXZQSY</t>
  </si>
  <si>
    <t xml:space="preserve"> AND T.AD_CODE_GK=51 AND T.SET_YEAR_GK=2022 AND T.ZWLB_ID=02</t>
  </si>
  <si>
    <t>AD_CODE_GK#51</t>
  </si>
  <si>
    <t>AD_CODE#51</t>
  </si>
  <si>
    <t>SET_YEAR_GK#2022</t>
  </si>
  <si>
    <t>ad_name#51 四川省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</si>
  <si>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</si>
  <si>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</si>
  <si>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</si>
  <si>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</si>
  <si>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</si>
  <si>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</si>
  <si>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</si>
  <si>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</si>
  <si>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</si>
  <si>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</si>
  <si>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</si>
  <si>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</si>
  <si>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</si>
  <si>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</si>
  <si>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</si>
  <si>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</si>
  <si>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</si>
  <si>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表2</t>
  </si>
  <si>
    <t>截至2022年末新增地方政府专项债券情况表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</si>
  <si>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</si>
  <si>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</si>
  <si>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</si>
  <si>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</si>
  <si>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</si>
  <si>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</si>
  <si>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</si>
  <si>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</si>
  <si>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</si>
  <si>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</si>
  <si>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</si>
  <si>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</si>
  <si>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</si>
  <si>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</si>
  <si>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</si>
  <si>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2015年四川省政府专项债券（四期）</t>
  </si>
  <si>
    <t>1568019</t>
  </si>
  <si>
    <t>普通专项债券</t>
  </si>
  <si>
    <t>2015-10-27</t>
  </si>
  <si>
    <t>3.37</t>
  </si>
  <si>
    <r>
      <rPr>
        <sz val="9"/>
        <rFont val="Times New Roman"/>
        <family val="1"/>
      </rPr>
      <t>10</t>
    </r>
    <r>
      <rPr>
        <sz val="9"/>
        <rFont val="仿宋_GB2312"/>
        <charset val="134"/>
      </rPr>
      <t>年</t>
    </r>
  </si>
  <si>
    <t>交通</t>
  </si>
  <si>
    <t>宜宾机场迁建</t>
  </si>
  <si>
    <t>成贵铁路金沙江公铁两用桥</t>
  </si>
  <si>
    <t>2016年四川省政府专项债券（七期）</t>
  </si>
  <si>
    <t>1605344</t>
  </si>
  <si>
    <t>2016-06-17</t>
  </si>
  <si>
    <t>3.23</t>
  </si>
  <si>
    <r>
      <rPr>
        <sz val="9"/>
        <rFont val="Times New Roman"/>
        <family val="1"/>
      </rPr>
      <t>7</t>
    </r>
    <r>
      <rPr>
        <sz val="9"/>
        <rFont val="SimSun"/>
        <charset val="134"/>
      </rPr>
      <t>年</t>
    </r>
  </si>
  <si>
    <t>2016年四川省政府专项债券（八期）</t>
  </si>
  <si>
    <t>1605345</t>
  </si>
  <si>
    <t>3.26</t>
  </si>
  <si>
    <r>
      <rPr>
        <sz val="9"/>
        <rFont val="Times New Roman"/>
        <family val="1"/>
      </rPr>
      <t>10</t>
    </r>
    <r>
      <rPr>
        <sz val="9"/>
        <rFont val="SimSun"/>
        <charset val="134"/>
      </rPr>
      <t>年</t>
    </r>
  </si>
  <si>
    <t>2017年四川省政府专项债券（十一期）</t>
  </si>
  <si>
    <t>1705270</t>
  </si>
  <si>
    <t>2017-07-17</t>
  </si>
  <si>
    <t>3.96</t>
  </si>
  <si>
    <r>
      <rPr>
        <sz val="9"/>
        <rFont val="Times New Roman"/>
        <family val="1"/>
      </rPr>
      <t>7</t>
    </r>
    <r>
      <rPr>
        <sz val="9"/>
        <rFont val="仿宋_GB2312"/>
        <charset val="134"/>
      </rPr>
      <t>年</t>
    </r>
  </si>
  <si>
    <t>宜宾机场迁建1350</t>
  </si>
  <si>
    <t>市政</t>
  </si>
  <si>
    <t>南部新区城乡一体化项目5250</t>
  </si>
  <si>
    <t>金沙江大道二期1900</t>
  </si>
  <si>
    <t>2017年四川省政府专项债券（十二期）</t>
  </si>
  <si>
    <t>1705271</t>
  </si>
  <si>
    <t>3.98</t>
  </si>
  <si>
    <t>金沙江大道二期</t>
  </si>
  <si>
    <t>2017年四川省政府专项债券（十九期）</t>
  </si>
  <si>
    <t>1705564</t>
  </si>
  <si>
    <t>2017-11-20</t>
  </si>
  <si>
    <t>4.17</t>
  </si>
  <si>
    <t>2017年四川省政府专项债券（二十期）</t>
  </si>
  <si>
    <t>1705565</t>
  </si>
  <si>
    <t>4.25</t>
  </si>
  <si>
    <t>VALID#</t>
  </si>
  <si>
    <t>2019年四川省城乡基础设施建设专项债券5期-2019年四川省政府专项债券（三十六期）</t>
  </si>
  <si>
    <t>1905136</t>
  </si>
  <si>
    <t>2019-03-25</t>
  </si>
  <si>
    <t>3.38</t>
  </si>
  <si>
    <t>社会事业</t>
  </si>
  <si>
    <t>宜宾市青山殡葬园项目一期工程及专用道路建设项目</t>
  </si>
  <si>
    <t>2019年四川省医院建设专项债券（三期）-2019年四川省政府专项债券（五十期）</t>
  </si>
  <si>
    <t>1905150</t>
  </si>
  <si>
    <t>卫生健康</t>
  </si>
  <si>
    <t>中医医院医技大楼及住院大楼工程0.6亿；</t>
  </si>
  <si>
    <t>康复医院0.4亿</t>
  </si>
  <si>
    <t>2019年四川省水务建设专项债券（六期）-2019年四川省政府专项债券（六十八期）</t>
  </si>
  <si>
    <t>157700</t>
  </si>
  <si>
    <t>2019-05-06</t>
  </si>
  <si>
    <t>3.99</t>
  </si>
  <si>
    <t>供水</t>
  </si>
  <si>
    <t>宜宾市中心城区水源迁建和供水保障应急抢险工程</t>
  </si>
  <si>
    <t>2019年四川省学校建设专项债券（五期）-2019年四川省政府专项债券（一百零五期）</t>
  </si>
  <si>
    <t>157926</t>
  </si>
  <si>
    <t>2019-07-26</t>
  </si>
  <si>
    <t>3.41</t>
  </si>
  <si>
    <t>教育</t>
  </si>
  <si>
    <t>四川外国语大学成都学院宜宾校区</t>
  </si>
  <si>
    <t>2020年四川省城乡基础设施建设专项债券（二期）-2020年四川省政府专项债券（四期）</t>
  </si>
  <si>
    <t>160545</t>
  </si>
  <si>
    <t>2020-01-02</t>
  </si>
  <si>
    <t>交通运输</t>
  </si>
  <si>
    <t>宜宾市城市公交集约化工程建设项目</t>
  </si>
  <si>
    <t>2020年四川省学校建设专项债券（一期）-2020年四川省政府专项债券（二十三期）</t>
  </si>
  <si>
    <t>宜宾学院临港校区1.1亿；</t>
  </si>
  <si>
    <t>四川外国语大学成都学院宜宾校区1.9亿</t>
  </si>
  <si>
    <t>2020年四川省城乡基础设施建设专项债券六期-2020年四川省政府专项债券（二十六期）</t>
  </si>
  <si>
    <t>160618</t>
  </si>
  <si>
    <t>2020-01-10</t>
  </si>
  <si>
    <t>3.67</t>
  </si>
  <si>
    <r>
      <rPr>
        <sz val="9"/>
        <rFont val="Times New Roman"/>
        <family val="1"/>
      </rPr>
      <t>15</t>
    </r>
    <r>
      <rPr>
        <sz val="9"/>
        <rFont val="SimSun"/>
        <charset val="134"/>
      </rPr>
      <t>年</t>
    </r>
  </si>
  <si>
    <t>宜宾市智能快运系统（ART）T1线项目</t>
  </si>
  <si>
    <t>2020年四川省文化旅游专项债券（三期）-2020年四川省政府专项债券（四十期）</t>
  </si>
  <si>
    <t>160632</t>
  </si>
  <si>
    <t>文旅</t>
  </si>
  <si>
    <t>蜀南竹海风景名胜区旅游基础设施建设项目</t>
  </si>
  <si>
    <t>2020年四川省学校建设专项债券（三期）-2020年四川省政府专项债券（四十三期）</t>
  </si>
  <si>
    <t>160635</t>
  </si>
  <si>
    <t>宜宾学院临港校区项目1亿</t>
  </si>
  <si>
    <t>2020年四川省社会事业专项债券（一期）-2020年四川省政府专项债券（五十四期）</t>
  </si>
  <si>
    <t>2005185</t>
  </si>
  <si>
    <t>2020-02-27</t>
  </si>
  <si>
    <t>3.08</t>
  </si>
  <si>
    <t>宜宾学院临港校区项目1.5亿；</t>
  </si>
  <si>
    <t>蜀南竹海0.6亿</t>
  </si>
  <si>
    <t>2020年四川省城乡基础设施建设专项债券（十五期）-2020年四川省政府专项债券（六十二期）</t>
  </si>
  <si>
    <t>2005381</t>
  </si>
  <si>
    <t>其他自平衡专项债券</t>
  </si>
  <si>
    <t>2020-05-14</t>
  </si>
  <si>
    <t>3.69</t>
  </si>
  <si>
    <r>
      <rPr>
        <sz val="9"/>
        <rFont val="Times New Roman"/>
        <family val="1"/>
      </rPr>
      <t>30</t>
    </r>
    <r>
      <rPr>
        <sz val="9"/>
        <rFont val="SimSun"/>
        <charset val="134"/>
      </rPr>
      <t>年</t>
    </r>
  </si>
  <si>
    <t>新建川南城际铁路自贡至宜宾线收益与融资自求平衡专项债券</t>
  </si>
  <si>
    <t>2020年四川省社会事业专项债券（五期）-2020年四川省政府专项债券（七十三期）</t>
  </si>
  <si>
    <t>160739</t>
  </si>
  <si>
    <t>2020-05-18</t>
  </si>
  <si>
    <t>2.93</t>
  </si>
  <si>
    <t>宜宾学院临港校区项目0.5亿；</t>
  </si>
  <si>
    <t>宜宾市中医医院医技大楼及住院大楼工程0.5亿</t>
  </si>
  <si>
    <t>2020年四川省社会事业专项债券（六期）-2020年四川省政府专项债券（七十四期）</t>
  </si>
  <si>
    <t>160740</t>
  </si>
  <si>
    <t>3.43</t>
  </si>
  <si>
    <t>宜宾市第二人民医院临港院区（一期）项目</t>
  </si>
  <si>
    <t>2020年四川省社会事业专项债券（十期）-2020年四川省政府专项债券（九十一期）</t>
  </si>
  <si>
    <t>2020-08-26</t>
  </si>
  <si>
    <t>3.84</t>
  </si>
  <si>
    <r>
      <rPr>
        <sz val="9"/>
        <rFont val="Times New Roman"/>
        <family val="1"/>
      </rPr>
      <t>20</t>
    </r>
    <r>
      <rPr>
        <sz val="9"/>
        <rFont val="SimSun"/>
        <charset val="134"/>
      </rPr>
      <t>年</t>
    </r>
  </si>
  <si>
    <t>成都工业学院宜宾产教融合实训基地项目</t>
  </si>
  <si>
    <t>2020年四川省社会事业专项债券（十二期）-2020年四川省政府专项债券（九十六期）</t>
  </si>
  <si>
    <t>2020-09-17</t>
  </si>
  <si>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年</t>
    </r>
  </si>
  <si>
    <t>宜宾市第一人民医院西区院区一期建设项目</t>
  </si>
  <si>
    <t>2020年四川省城乡基础设施建设专项债券（二十四期）-2020年四川省政府专项债券（八十三期）</t>
  </si>
  <si>
    <r>
      <rPr>
        <sz val="9"/>
        <rFont val="Times New Roman"/>
        <family val="1"/>
      </rPr>
      <t>20</t>
    </r>
    <r>
      <rPr>
        <sz val="9"/>
        <rFont val="宋体"/>
        <family val="3"/>
        <charset val="134"/>
      </rPr>
      <t>年</t>
    </r>
  </si>
  <si>
    <t>水利</t>
  </si>
  <si>
    <t>向家坝罐区北总干渠道一期一步工程</t>
  </si>
  <si>
    <t>2020年四川省城乡基础设施建设专项债券（二十六期）-2020年四川省政府专项债券（八十五期）</t>
  </si>
  <si>
    <t>新建铁路重庆至昆明高速铁路收益与融资自求平衡专项债券</t>
  </si>
  <si>
    <t>2021年四川省城乡基础设施建设专项债券（三期）-2021年四川省政府专项债券（五期）</t>
  </si>
  <si>
    <t>173714</t>
  </si>
  <si>
    <t>2021-06-10</t>
  </si>
  <si>
    <t>3.34</t>
  </si>
  <si>
    <t>2021年四川省城乡基础设施建设专项债券（八期）-2021年四川省政府专项债券（二十六期）</t>
  </si>
  <si>
    <t>173869</t>
  </si>
  <si>
    <t>2021-10-28</t>
  </si>
  <si>
    <t>DEBT_T_XXGK_CXSRZC</t>
  </si>
  <si>
    <t xml:space="preserve"> AND T.AD_CODE_GK=51 AND T.SET_YEAR_GK=2022 AND T.ZWLB_ID='02'</t>
  </si>
  <si>
    <t>AD_NAME#51 四川省</t>
  </si>
  <si>
    <t>SET_YEAR#2022</t>
  </si>
  <si>
    <t>SR_AMT#</t>
  </si>
  <si>
    <t>GNFL_NAME#</t>
  </si>
  <si>
    <t>ZC_AMT#</t>
  </si>
  <si>
    <t>GNFL_CODE#</t>
  </si>
  <si>
    <t>表4</t>
  </si>
  <si>
    <t>截至2022年末新增地方政府专项债券资金收支情况表</t>
  </si>
  <si>
    <t>序号</t>
  </si>
  <si>
    <t>截至2022年末新增专项债券资金收入</t>
  </si>
  <si>
    <t>截至2022年末新增专项债券资金安排的支出</t>
  </si>
  <si>
    <t>金额</t>
  </si>
  <si>
    <t>支出功能分类</t>
  </si>
  <si>
    <t>合计</t>
  </si>
  <si>
    <t>201</t>
  </si>
  <si>
    <t>205</t>
  </si>
  <si>
    <t>206</t>
  </si>
  <si>
    <t>208社会保障和就业支出</t>
    <phoneticPr fontId="12" type="noConversion"/>
  </si>
  <si>
    <t>宜宾市青山殡葬园项目一期工程及专用道路建设项目</t>
    <phoneticPr fontId="12" type="noConversion"/>
  </si>
  <si>
    <t>宜宾市青山殡葬园项目一期工程及专用道路建设项目</t>
    <phoneticPr fontId="12" type="noConversion"/>
  </si>
  <si>
    <t>2019年四川省城乡基础设施建设专项债券五期-2019年四川省政府专项债券（三十六期）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</si>
</sst>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family val="3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Times New Roman"/>
      <family val="1"/>
    </font>
    <font>
      <sz val="9"/>
      <color rgb="FFFF0000"/>
      <name val="SimSun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FF0000"/>
      <name val="仿宋_GB2312"/>
      <charset val="134"/>
    </font>
    <font>
      <sz val="11"/>
      <color rgb="FFFF0000"/>
      <name val="仿宋_GB2312"/>
      <charset val="134"/>
    </font>
    <font>
      <sz val="9"/>
      <color theme="1"/>
      <name val="SimSun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L41" sqref="L41"/>
    </sheetView>
  </sheetViews>
  <sheetFormatPr defaultColWidth="10" defaultRowHeight="13.5"/>
  <cols>
    <col min="1" max="1" width="9" hidden="1"/>
    <col min="2" max="2" width="27.25" style="8" customWidth="1"/>
    <col min="3" max="5" width="9.125" style="8" customWidth="1"/>
    <col min="6" max="6" width="12.75" style="8" customWidth="1"/>
    <col min="7" max="8" width="9.125" style="8" customWidth="1"/>
    <col min="9" max="9" width="8.625" customWidth="1"/>
    <col min="10" max="11" width="9.125" customWidth="1"/>
    <col min="12" max="12" width="9.125" style="7" customWidth="1"/>
    <col min="13" max="14" width="9.125" customWidth="1"/>
    <col min="15" max="15" width="11" customWidth="1"/>
    <col min="16" max="18" width="9" hidden="1" customWidth="1"/>
  </cols>
  <sheetData>
    <row r="1" spans="1:18" ht="78.75" hidden="1">
      <c r="A1" s="1">
        <v>0</v>
      </c>
      <c r="B1" s="28" t="s">
        <v>0</v>
      </c>
      <c r="C1" s="11" t="s">
        <v>1</v>
      </c>
    </row>
    <row r="2" spans="1:18" ht="22.5" hidden="1">
      <c r="A2" s="1">
        <v>0</v>
      </c>
      <c r="B2" s="28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/>
      <c r="H2" s="11"/>
    </row>
    <row r="3" spans="1:18" hidden="1">
      <c r="A3" s="1">
        <v>0</v>
      </c>
      <c r="B3" s="28" t="s">
        <v>7</v>
      </c>
      <c r="C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" t="s">
        <v>13</v>
      </c>
      <c r="J3" s="1" t="s">
        <v>14</v>
      </c>
      <c r="K3" s="1" t="s">
        <v>15</v>
      </c>
      <c r="L3" s="10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</row>
    <row r="4" spans="1:18" ht="24.95" customHeight="1">
      <c r="A4" s="1">
        <v>0</v>
      </c>
      <c r="B4" s="29" t="s">
        <v>23</v>
      </c>
    </row>
    <row r="5" spans="1:18" ht="27.95" customHeight="1">
      <c r="A5" s="1">
        <v>0</v>
      </c>
      <c r="B5" s="60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8" ht="14.25" customHeight="1">
      <c r="A6" s="1">
        <v>0</v>
      </c>
      <c r="B6" s="30"/>
      <c r="C6" s="12"/>
      <c r="D6" s="12"/>
      <c r="E6" s="12"/>
      <c r="F6" s="12"/>
      <c r="G6" s="12"/>
      <c r="H6" s="12"/>
      <c r="I6" s="3"/>
      <c r="J6" s="3"/>
      <c r="K6" s="9"/>
      <c r="L6" s="43"/>
      <c r="M6" s="9"/>
      <c r="N6" s="3"/>
      <c r="O6" s="48" t="s">
        <v>25</v>
      </c>
    </row>
    <row r="7" spans="1:18" ht="30" customHeight="1">
      <c r="A7" s="1">
        <v>0</v>
      </c>
      <c r="B7" s="31"/>
      <c r="C7" s="62" t="s">
        <v>26</v>
      </c>
      <c r="D7" s="62"/>
      <c r="E7" s="62"/>
      <c r="F7" s="62"/>
      <c r="G7" s="62"/>
      <c r="H7" s="62"/>
      <c r="I7" s="65" t="s">
        <v>27</v>
      </c>
      <c r="J7" s="63" t="s">
        <v>28</v>
      </c>
      <c r="K7" s="63"/>
      <c r="L7" s="64" t="s">
        <v>29</v>
      </c>
      <c r="M7" s="64"/>
      <c r="N7" s="67" t="s">
        <v>30</v>
      </c>
      <c r="O7" s="62" t="s">
        <v>31</v>
      </c>
    </row>
    <row r="8" spans="1:18" ht="48" customHeight="1">
      <c r="A8" s="1">
        <v>0</v>
      </c>
      <c r="B8" s="31" t="s">
        <v>32</v>
      </c>
      <c r="C8" s="4" t="s">
        <v>33</v>
      </c>
      <c r="D8" s="4" t="s">
        <v>34</v>
      </c>
      <c r="E8" s="4" t="s">
        <v>35</v>
      </c>
      <c r="F8" s="4" t="s">
        <v>36</v>
      </c>
      <c r="G8" s="4" t="s">
        <v>37</v>
      </c>
      <c r="H8" s="4" t="s">
        <v>38</v>
      </c>
      <c r="I8" s="66"/>
      <c r="J8" s="14"/>
      <c r="K8" s="13" t="s">
        <v>39</v>
      </c>
      <c r="L8" s="44"/>
      <c r="M8" s="13" t="s">
        <v>39</v>
      </c>
      <c r="N8" s="68"/>
      <c r="O8" s="62"/>
    </row>
    <row r="9" spans="1:18" s="23" customFormat="1" ht="45" hidden="1" customHeight="1">
      <c r="A9" s="1"/>
      <c r="B9" s="32" t="s">
        <v>40</v>
      </c>
      <c r="C9" s="20" t="s">
        <v>41</v>
      </c>
      <c r="D9" s="19" t="s">
        <v>42</v>
      </c>
      <c r="E9" s="35">
        <v>0.05</v>
      </c>
      <c r="F9" s="36" t="s">
        <v>43</v>
      </c>
      <c r="G9" s="37" t="s">
        <v>44</v>
      </c>
      <c r="H9" s="37" t="s">
        <v>45</v>
      </c>
      <c r="I9" s="45" t="s">
        <v>46</v>
      </c>
      <c r="J9" s="35">
        <f>23.7</f>
        <v>23.7</v>
      </c>
      <c r="K9" s="35">
        <v>0.05</v>
      </c>
      <c r="L9" s="35">
        <f>23.7</f>
        <v>23.7</v>
      </c>
      <c r="M9" s="35">
        <v>0.05</v>
      </c>
      <c r="N9" s="49"/>
      <c r="O9" s="50" t="s">
        <v>47</v>
      </c>
      <c r="P9" s="1"/>
      <c r="Q9" s="1"/>
      <c r="R9" s="1"/>
    </row>
    <row r="10" spans="1:18" s="23" customFormat="1" ht="45" hidden="1" customHeight="1">
      <c r="A10" s="1"/>
      <c r="B10" s="32" t="s">
        <v>40</v>
      </c>
      <c r="C10" s="20" t="s">
        <v>41</v>
      </c>
      <c r="D10" s="19" t="s">
        <v>42</v>
      </c>
      <c r="E10" s="38">
        <v>0.05</v>
      </c>
      <c r="F10" s="36" t="s">
        <v>43</v>
      </c>
      <c r="G10" s="37" t="s">
        <v>44</v>
      </c>
      <c r="H10" s="37" t="s">
        <v>45</v>
      </c>
      <c r="I10" s="45" t="s">
        <v>46</v>
      </c>
      <c r="J10" s="38">
        <f>17</f>
        <v>17</v>
      </c>
      <c r="K10" s="38">
        <v>0.05</v>
      </c>
      <c r="L10" s="38">
        <f>17</f>
        <v>17</v>
      </c>
      <c r="M10" s="38">
        <v>0.05</v>
      </c>
      <c r="N10" s="51"/>
      <c r="O10" s="52" t="s">
        <v>48</v>
      </c>
      <c r="P10" s="1"/>
      <c r="Q10" s="1"/>
      <c r="R10" s="1"/>
    </row>
    <row r="11" spans="1:18" s="23" customFormat="1" ht="45" hidden="1" customHeight="1">
      <c r="A11" s="1"/>
      <c r="B11" s="32" t="s">
        <v>49</v>
      </c>
      <c r="C11" s="20" t="s">
        <v>50</v>
      </c>
      <c r="D11" s="19" t="s">
        <v>42</v>
      </c>
      <c r="E11" s="39">
        <v>0.76</v>
      </c>
      <c r="F11" s="40" t="s">
        <v>51</v>
      </c>
      <c r="G11" s="20" t="s">
        <v>52</v>
      </c>
      <c r="H11" s="20" t="s">
        <v>53</v>
      </c>
      <c r="I11" s="19" t="s">
        <v>46</v>
      </c>
      <c r="J11" s="39">
        <v>23.7</v>
      </c>
      <c r="K11" s="39">
        <v>1.06</v>
      </c>
      <c r="L11" s="39">
        <v>23.7</v>
      </c>
      <c r="M11" s="39">
        <v>0.76</v>
      </c>
      <c r="N11" s="53"/>
      <c r="O11" s="54" t="s">
        <v>47</v>
      </c>
      <c r="P11" s="1"/>
      <c r="Q11" s="1"/>
      <c r="R11" s="1"/>
    </row>
    <row r="12" spans="1:18" s="23" customFormat="1" ht="45" hidden="1" customHeight="1">
      <c r="A12" s="1"/>
      <c r="B12" s="32" t="s">
        <v>54</v>
      </c>
      <c r="C12" s="20" t="s">
        <v>55</v>
      </c>
      <c r="D12" s="19" t="s">
        <v>42</v>
      </c>
      <c r="E12" s="39">
        <v>0.28999999999999998</v>
      </c>
      <c r="F12" s="20" t="s">
        <v>51</v>
      </c>
      <c r="G12" s="20" t="s">
        <v>56</v>
      </c>
      <c r="H12" s="20" t="s">
        <v>57</v>
      </c>
      <c r="I12" s="19" t="s">
        <v>46</v>
      </c>
      <c r="J12" s="39">
        <v>23.7</v>
      </c>
      <c r="K12" s="39">
        <v>0.28999999999999998</v>
      </c>
      <c r="L12" s="39">
        <v>23.7</v>
      </c>
      <c r="M12" s="39">
        <v>0.28999999999999998</v>
      </c>
      <c r="N12" s="53"/>
      <c r="O12" s="54" t="s">
        <v>47</v>
      </c>
      <c r="P12" s="1"/>
      <c r="Q12" s="1"/>
      <c r="R12" s="1"/>
    </row>
    <row r="13" spans="1:18" s="24" customFormat="1" ht="45" hidden="1" customHeight="1">
      <c r="A13" s="33"/>
      <c r="B13" s="32" t="s">
        <v>58</v>
      </c>
      <c r="C13" s="20" t="s">
        <v>59</v>
      </c>
      <c r="D13" s="19" t="s">
        <v>42</v>
      </c>
      <c r="E13" s="39">
        <f>0.135</f>
        <v>0.13500000000000001</v>
      </c>
      <c r="F13" s="36" t="s">
        <v>60</v>
      </c>
      <c r="G13" s="20" t="s">
        <v>61</v>
      </c>
      <c r="H13" s="20" t="s">
        <v>62</v>
      </c>
      <c r="I13" s="19" t="s">
        <v>46</v>
      </c>
      <c r="J13" s="39">
        <v>23.7</v>
      </c>
      <c r="K13" s="39">
        <f>0.135</f>
        <v>0.13500000000000001</v>
      </c>
      <c r="L13" s="39">
        <v>23.7</v>
      </c>
      <c r="M13" s="39">
        <f>0.135</f>
        <v>0.13500000000000001</v>
      </c>
      <c r="N13" s="55"/>
      <c r="O13" s="54" t="s">
        <v>63</v>
      </c>
      <c r="P13" s="33"/>
      <c r="Q13" s="33"/>
      <c r="R13" s="33"/>
    </row>
    <row r="14" spans="1:18" s="24" customFormat="1" ht="45" hidden="1" customHeight="1">
      <c r="A14" s="33"/>
      <c r="B14" s="32" t="s">
        <v>58</v>
      </c>
      <c r="C14" s="20" t="s">
        <v>59</v>
      </c>
      <c r="D14" s="19" t="s">
        <v>42</v>
      </c>
      <c r="E14" s="39">
        <v>0.52500000000000002</v>
      </c>
      <c r="F14" s="36" t="s">
        <v>60</v>
      </c>
      <c r="G14" s="20" t="s">
        <v>61</v>
      </c>
      <c r="H14" s="20" t="s">
        <v>62</v>
      </c>
      <c r="I14" s="19" t="s">
        <v>64</v>
      </c>
      <c r="J14" s="39">
        <v>56.72</v>
      </c>
      <c r="K14" s="39">
        <f>0.525</f>
        <v>0.52500000000000002</v>
      </c>
      <c r="L14" s="39">
        <v>56.72</v>
      </c>
      <c r="M14" s="39">
        <v>0.52500000000000002</v>
      </c>
      <c r="N14" s="55"/>
      <c r="O14" s="54" t="s">
        <v>65</v>
      </c>
      <c r="P14" s="33"/>
      <c r="Q14" s="33"/>
      <c r="R14" s="33"/>
    </row>
    <row r="15" spans="1:18" s="24" customFormat="1" ht="45" hidden="1" customHeight="1">
      <c r="A15" s="33"/>
      <c r="B15" s="32" t="s">
        <v>58</v>
      </c>
      <c r="C15" s="20" t="s">
        <v>59</v>
      </c>
      <c r="D15" s="19" t="s">
        <v>42</v>
      </c>
      <c r="E15" s="39">
        <v>0.19</v>
      </c>
      <c r="F15" s="36" t="s">
        <v>60</v>
      </c>
      <c r="G15" s="20" t="s">
        <v>61</v>
      </c>
      <c r="H15" s="20" t="s">
        <v>62</v>
      </c>
      <c r="I15" s="19" t="s">
        <v>64</v>
      </c>
      <c r="J15" s="39">
        <v>7.6</v>
      </c>
      <c r="K15" s="39">
        <f>0.19</f>
        <v>0.19</v>
      </c>
      <c r="L15" s="39">
        <v>7.6</v>
      </c>
      <c r="M15" s="39">
        <v>0.19</v>
      </c>
      <c r="N15" s="55"/>
      <c r="O15" s="54" t="s">
        <v>66</v>
      </c>
      <c r="P15" s="33"/>
      <c r="Q15" s="33"/>
      <c r="R15" s="33"/>
    </row>
    <row r="16" spans="1:18" s="23" customFormat="1" ht="45" hidden="1" customHeight="1">
      <c r="A16" s="1"/>
      <c r="B16" s="32" t="s">
        <v>67</v>
      </c>
      <c r="C16" s="20" t="s">
        <v>68</v>
      </c>
      <c r="D16" s="19" t="s">
        <v>42</v>
      </c>
      <c r="E16" s="39">
        <v>0.39710000000000001</v>
      </c>
      <c r="F16" s="20" t="s">
        <v>60</v>
      </c>
      <c r="G16" s="20" t="s">
        <v>69</v>
      </c>
      <c r="H16" s="20" t="s">
        <v>57</v>
      </c>
      <c r="I16" s="19" t="s">
        <v>64</v>
      </c>
      <c r="J16" s="39">
        <v>7.6</v>
      </c>
      <c r="K16" s="39">
        <v>0.39710000000000001</v>
      </c>
      <c r="L16" s="39">
        <v>7.6</v>
      </c>
      <c r="M16" s="39">
        <v>0.39710000000000001</v>
      </c>
      <c r="N16" s="53"/>
      <c r="O16" s="54" t="s">
        <v>70</v>
      </c>
      <c r="P16" s="1"/>
      <c r="Q16" s="1"/>
      <c r="R16" s="1"/>
    </row>
    <row r="17" spans="1:18" s="23" customFormat="1" ht="45" hidden="1" customHeight="1">
      <c r="A17" s="1"/>
      <c r="B17" s="32" t="s">
        <v>71</v>
      </c>
      <c r="C17" s="20" t="s">
        <v>72</v>
      </c>
      <c r="D17" s="19" t="s">
        <v>42</v>
      </c>
      <c r="E17" s="39">
        <v>0.91</v>
      </c>
      <c r="F17" s="20" t="s">
        <v>73</v>
      </c>
      <c r="G17" s="20" t="s">
        <v>74</v>
      </c>
      <c r="H17" s="20" t="s">
        <v>53</v>
      </c>
      <c r="I17" s="19" t="s">
        <v>46</v>
      </c>
      <c r="J17" s="39">
        <v>23.7</v>
      </c>
      <c r="K17" s="39">
        <v>0.91</v>
      </c>
      <c r="L17" s="39">
        <v>23.7</v>
      </c>
      <c r="M17" s="39">
        <v>0.91</v>
      </c>
      <c r="N17" s="53"/>
      <c r="O17" s="54" t="s">
        <v>47</v>
      </c>
      <c r="P17" s="1"/>
      <c r="Q17" s="1"/>
      <c r="R17" s="1"/>
    </row>
    <row r="18" spans="1:18" s="23" customFormat="1" ht="45" hidden="1" customHeight="1">
      <c r="A18" s="1"/>
      <c r="B18" s="32" t="s">
        <v>75</v>
      </c>
      <c r="C18" s="20" t="s">
        <v>76</v>
      </c>
      <c r="D18" s="19" t="s">
        <v>42</v>
      </c>
      <c r="E18" s="39">
        <v>0.31</v>
      </c>
      <c r="F18" s="20" t="s">
        <v>73</v>
      </c>
      <c r="G18" s="20" t="s">
        <v>77</v>
      </c>
      <c r="H18" s="20" t="s">
        <v>57</v>
      </c>
      <c r="I18" s="19" t="s">
        <v>46</v>
      </c>
      <c r="J18" s="39">
        <v>23.7</v>
      </c>
      <c r="K18" s="39">
        <v>0.31</v>
      </c>
      <c r="L18" s="39">
        <v>23.7</v>
      </c>
      <c r="M18" s="39">
        <v>0.31</v>
      </c>
      <c r="N18" s="53"/>
      <c r="O18" s="54" t="s">
        <v>47</v>
      </c>
      <c r="P18" s="1"/>
      <c r="Q18" s="1"/>
      <c r="R18" s="1"/>
    </row>
    <row r="19" spans="1:18" s="25" customFormat="1" ht="45" customHeight="1">
      <c r="A19" s="1" t="s">
        <v>78</v>
      </c>
      <c r="B19" s="32" t="s">
        <v>190</v>
      </c>
      <c r="C19" s="20" t="s">
        <v>80</v>
      </c>
      <c r="D19" s="19" t="s">
        <v>42</v>
      </c>
      <c r="E19" s="18">
        <v>4</v>
      </c>
      <c r="F19" s="41" t="s">
        <v>81</v>
      </c>
      <c r="G19" s="41" t="s">
        <v>82</v>
      </c>
      <c r="H19" s="41" t="s">
        <v>57</v>
      </c>
      <c r="I19" s="17" t="s">
        <v>83</v>
      </c>
      <c r="J19" s="18">
        <v>9.2995199999999993</v>
      </c>
      <c r="K19" s="18">
        <v>7.4</v>
      </c>
      <c r="L19" s="18">
        <v>4.9972000000000003</v>
      </c>
      <c r="M19" s="18">
        <v>4</v>
      </c>
      <c r="N19" s="18">
        <v>0</v>
      </c>
      <c r="O19" s="56" t="s">
        <v>84</v>
      </c>
    </row>
    <row r="20" spans="1:18" s="26" customFormat="1" ht="45" hidden="1" customHeight="1">
      <c r="A20" s="10" t="s">
        <v>78</v>
      </c>
      <c r="B20" s="32" t="s">
        <v>85</v>
      </c>
      <c r="C20" s="20" t="s">
        <v>86</v>
      </c>
      <c r="D20" s="19" t="s">
        <v>42</v>
      </c>
      <c r="E20" s="41">
        <v>0.6</v>
      </c>
      <c r="F20" s="41" t="s">
        <v>81</v>
      </c>
      <c r="G20" s="41" t="s">
        <v>82</v>
      </c>
      <c r="H20" s="41" t="s">
        <v>57</v>
      </c>
      <c r="I20" s="17" t="s">
        <v>87</v>
      </c>
      <c r="J20" s="18">
        <v>6.160812</v>
      </c>
      <c r="K20" s="18">
        <v>4.3</v>
      </c>
      <c r="L20" s="18">
        <v>1.1000000000000001</v>
      </c>
      <c r="M20" s="41">
        <v>0.6</v>
      </c>
      <c r="N20" s="18">
        <v>0</v>
      </c>
      <c r="O20" s="56" t="s">
        <v>88</v>
      </c>
    </row>
    <row r="21" spans="1:18" s="26" customFormat="1" ht="45" hidden="1" customHeight="1">
      <c r="A21" s="10"/>
      <c r="B21" s="32" t="s">
        <v>85</v>
      </c>
      <c r="C21" s="20" t="s">
        <v>86</v>
      </c>
      <c r="D21" s="19" t="s">
        <v>42</v>
      </c>
      <c r="E21" s="41">
        <v>0.4</v>
      </c>
      <c r="F21" s="41" t="s">
        <v>81</v>
      </c>
      <c r="G21" s="41" t="s">
        <v>82</v>
      </c>
      <c r="H21" s="41" t="s">
        <v>57</v>
      </c>
      <c r="I21" s="17" t="s">
        <v>87</v>
      </c>
      <c r="J21" s="18">
        <v>3.153635</v>
      </c>
      <c r="K21" s="18">
        <v>5.63</v>
      </c>
      <c r="L21" s="5">
        <v>0.1</v>
      </c>
      <c r="M21" s="41">
        <v>0.4</v>
      </c>
      <c r="N21" s="18">
        <v>0</v>
      </c>
      <c r="O21" s="56" t="s">
        <v>89</v>
      </c>
    </row>
    <row r="22" spans="1:18" s="26" customFormat="1" ht="45" hidden="1" customHeight="1">
      <c r="A22" s="10" t="s">
        <v>78</v>
      </c>
      <c r="B22" s="32" t="s">
        <v>90</v>
      </c>
      <c r="C22" s="20" t="s">
        <v>91</v>
      </c>
      <c r="D22" s="19" t="s">
        <v>42</v>
      </c>
      <c r="E22" s="18">
        <v>7.02</v>
      </c>
      <c r="F22" s="41" t="s">
        <v>92</v>
      </c>
      <c r="G22" s="41" t="s">
        <v>93</v>
      </c>
      <c r="H22" s="41" t="s">
        <v>57</v>
      </c>
      <c r="I22" s="17" t="s">
        <v>94</v>
      </c>
      <c r="J22" s="18">
        <v>23.96</v>
      </c>
      <c r="K22" s="18">
        <v>15</v>
      </c>
      <c r="L22" s="39">
        <v>20.57</v>
      </c>
      <c r="M22" s="18">
        <v>7.02</v>
      </c>
      <c r="N22" s="39">
        <v>1.97</v>
      </c>
      <c r="O22" s="57" t="s">
        <v>95</v>
      </c>
    </row>
    <row r="23" spans="1:18" s="26" customFormat="1" ht="45" hidden="1" customHeight="1">
      <c r="A23" s="10" t="s">
        <v>78</v>
      </c>
      <c r="B23" s="32" t="s">
        <v>96</v>
      </c>
      <c r="C23" s="20" t="s">
        <v>97</v>
      </c>
      <c r="D23" s="19" t="s">
        <v>42</v>
      </c>
      <c r="E23" s="18">
        <v>3</v>
      </c>
      <c r="F23" s="41" t="s">
        <v>98</v>
      </c>
      <c r="G23" s="41" t="s">
        <v>99</v>
      </c>
      <c r="H23" s="41" t="s">
        <v>57</v>
      </c>
      <c r="I23" s="17" t="s">
        <v>100</v>
      </c>
      <c r="J23" s="18">
        <v>13.59</v>
      </c>
      <c r="K23" s="18">
        <v>4.9000000000000004</v>
      </c>
      <c r="L23" s="18">
        <v>16.59</v>
      </c>
      <c r="M23" s="18">
        <v>3</v>
      </c>
      <c r="N23" s="18">
        <v>0</v>
      </c>
      <c r="O23" s="56" t="s">
        <v>101</v>
      </c>
    </row>
    <row r="24" spans="1:18" s="26" customFormat="1" ht="45" hidden="1" customHeight="1">
      <c r="A24" s="10" t="s">
        <v>78</v>
      </c>
      <c r="B24" s="32" t="s">
        <v>102</v>
      </c>
      <c r="C24" s="20" t="s">
        <v>103</v>
      </c>
      <c r="D24" s="19" t="s">
        <v>42</v>
      </c>
      <c r="E24" s="18">
        <v>0.5</v>
      </c>
      <c r="F24" s="41" t="s">
        <v>104</v>
      </c>
      <c r="G24" s="41" t="s">
        <v>82</v>
      </c>
      <c r="H24" s="41" t="s">
        <v>57</v>
      </c>
      <c r="I24" s="17" t="s">
        <v>105</v>
      </c>
      <c r="J24" s="18">
        <v>2.42</v>
      </c>
      <c r="K24" s="18">
        <v>1.9</v>
      </c>
      <c r="L24" s="18">
        <v>0.96</v>
      </c>
      <c r="M24" s="18">
        <v>0.5</v>
      </c>
      <c r="N24" s="18">
        <v>0</v>
      </c>
      <c r="O24" s="56" t="s">
        <v>106</v>
      </c>
    </row>
    <row r="25" spans="1:18" s="26" customFormat="1" ht="45" hidden="1" customHeight="1">
      <c r="A25" s="10" t="s">
        <v>78</v>
      </c>
      <c r="B25" s="32" t="s">
        <v>107</v>
      </c>
      <c r="C25" s="20">
        <v>160564</v>
      </c>
      <c r="D25" s="19" t="s">
        <v>42</v>
      </c>
      <c r="E25" s="41">
        <v>1.1000000000000001</v>
      </c>
      <c r="F25" s="41" t="s">
        <v>104</v>
      </c>
      <c r="G25" s="41" t="s">
        <v>82</v>
      </c>
      <c r="H25" s="41" t="s">
        <v>57</v>
      </c>
      <c r="I25" s="17" t="s">
        <v>100</v>
      </c>
      <c r="J25" s="18">
        <v>16.600000000000001</v>
      </c>
      <c r="K25" s="18">
        <v>4.9000000000000004</v>
      </c>
      <c r="L25" s="18">
        <v>15.39</v>
      </c>
      <c r="M25" s="41">
        <v>1.1000000000000001</v>
      </c>
      <c r="N25" s="18">
        <v>0.65</v>
      </c>
      <c r="O25" s="56" t="s">
        <v>108</v>
      </c>
    </row>
    <row r="26" spans="1:18" s="26" customFormat="1" ht="45" hidden="1" customHeight="1">
      <c r="A26" s="10"/>
      <c r="B26" s="32" t="s">
        <v>107</v>
      </c>
      <c r="C26" s="20">
        <v>160564</v>
      </c>
      <c r="D26" s="19" t="s">
        <v>42</v>
      </c>
      <c r="E26" s="41">
        <v>1.9</v>
      </c>
      <c r="F26" s="41" t="s">
        <v>104</v>
      </c>
      <c r="G26" s="41" t="s">
        <v>82</v>
      </c>
      <c r="H26" s="41" t="s">
        <v>57</v>
      </c>
      <c r="I26" s="17" t="s">
        <v>100</v>
      </c>
      <c r="J26" s="18">
        <v>13.59</v>
      </c>
      <c r="K26" s="18">
        <v>4.9000000000000004</v>
      </c>
      <c r="L26" s="18">
        <v>16.59</v>
      </c>
      <c r="M26" s="41">
        <v>1.9</v>
      </c>
      <c r="N26" s="18">
        <v>0</v>
      </c>
      <c r="O26" s="56" t="s">
        <v>109</v>
      </c>
    </row>
    <row r="27" spans="1:18" s="26" customFormat="1" ht="45" hidden="1" customHeight="1">
      <c r="A27" s="10" t="s">
        <v>78</v>
      </c>
      <c r="B27" s="32" t="s">
        <v>110</v>
      </c>
      <c r="C27" s="20" t="s">
        <v>111</v>
      </c>
      <c r="D27" s="19" t="s">
        <v>42</v>
      </c>
      <c r="E27" s="18">
        <v>0.5</v>
      </c>
      <c r="F27" s="41" t="s">
        <v>112</v>
      </c>
      <c r="G27" s="41" t="s">
        <v>113</v>
      </c>
      <c r="H27" s="41" t="s">
        <v>114</v>
      </c>
      <c r="I27" s="17" t="s">
        <v>105</v>
      </c>
      <c r="J27" s="18">
        <v>11.288</v>
      </c>
      <c r="K27" s="18">
        <v>0.5</v>
      </c>
      <c r="L27" s="18">
        <v>9.9600000000000009</v>
      </c>
      <c r="M27" s="18">
        <v>0.5</v>
      </c>
      <c r="N27" s="18">
        <v>0.22</v>
      </c>
      <c r="O27" s="56" t="s">
        <v>115</v>
      </c>
    </row>
    <row r="28" spans="1:18" s="26" customFormat="1" ht="45" hidden="1" customHeight="1">
      <c r="A28" s="10" t="s">
        <v>78</v>
      </c>
      <c r="B28" s="32" t="s">
        <v>116</v>
      </c>
      <c r="C28" s="20" t="s">
        <v>117</v>
      </c>
      <c r="D28" s="19" t="s">
        <v>42</v>
      </c>
      <c r="E28" s="18">
        <v>0.4</v>
      </c>
      <c r="F28" s="41" t="s">
        <v>112</v>
      </c>
      <c r="G28" s="41" t="s">
        <v>82</v>
      </c>
      <c r="H28" s="41" t="s">
        <v>57</v>
      </c>
      <c r="I28" s="17" t="s">
        <v>118</v>
      </c>
      <c r="J28" s="18">
        <v>7.09</v>
      </c>
      <c r="K28" s="18">
        <v>5.5</v>
      </c>
      <c r="L28" s="18">
        <v>1</v>
      </c>
      <c r="M28" s="18">
        <v>0.4</v>
      </c>
      <c r="N28" s="18">
        <v>0.19</v>
      </c>
      <c r="O28" s="56" t="s">
        <v>119</v>
      </c>
    </row>
    <row r="29" spans="1:18" s="26" customFormat="1" ht="45" hidden="1" customHeight="1">
      <c r="A29" s="10" t="s">
        <v>78</v>
      </c>
      <c r="B29" s="32" t="s">
        <v>120</v>
      </c>
      <c r="C29" s="20" t="s">
        <v>121</v>
      </c>
      <c r="D29" s="19" t="s">
        <v>42</v>
      </c>
      <c r="E29" s="18">
        <v>1</v>
      </c>
      <c r="F29" s="41" t="s">
        <v>112</v>
      </c>
      <c r="G29" s="41" t="s">
        <v>82</v>
      </c>
      <c r="H29" s="41" t="s">
        <v>57</v>
      </c>
      <c r="I29" s="17" t="s">
        <v>100</v>
      </c>
      <c r="J29" s="18">
        <v>16.600000000000001</v>
      </c>
      <c r="K29" s="18">
        <v>4.9000000000000004</v>
      </c>
      <c r="L29" s="18">
        <v>15.39</v>
      </c>
      <c r="M29" s="18">
        <v>1</v>
      </c>
      <c r="N29" s="18">
        <v>0.65</v>
      </c>
      <c r="O29" s="56" t="s">
        <v>122</v>
      </c>
    </row>
    <row r="30" spans="1:18" s="26" customFormat="1" ht="45" hidden="1" customHeight="1">
      <c r="A30" s="10" t="s">
        <v>78</v>
      </c>
      <c r="B30" s="32" t="s">
        <v>123</v>
      </c>
      <c r="C30" s="20" t="s">
        <v>124</v>
      </c>
      <c r="D30" s="19" t="s">
        <v>42</v>
      </c>
      <c r="E30" s="41">
        <v>1.5</v>
      </c>
      <c r="F30" s="41" t="s">
        <v>125</v>
      </c>
      <c r="G30" s="41" t="s">
        <v>126</v>
      </c>
      <c r="H30" s="41" t="s">
        <v>57</v>
      </c>
      <c r="I30" s="17" t="s">
        <v>100</v>
      </c>
      <c r="J30" s="18">
        <v>16.600000000000001</v>
      </c>
      <c r="K30" s="18">
        <v>4.9000000000000004</v>
      </c>
      <c r="L30" s="18">
        <v>15.39</v>
      </c>
      <c r="M30" s="41">
        <v>1.5</v>
      </c>
      <c r="N30" s="18">
        <v>0.65</v>
      </c>
      <c r="O30" s="56" t="s">
        <v>127</v>
      </c>
    </row>
    <row r="31" spans="1:18" s="26" customFormat="1" ht="45" hidden="1" customHeight="1">
      <c r="A31" s="10"/>
      <c r="B31" s="32" t="s">
        <v>123</v>
      </c>
      <c r="C31" s="20" t="s">
        <v>124</v>
      </c>
      <c r="D31" s="19" t="s">
        <v>42</v>
      </c>
      <c r="E31" s="41">
        <v>0.6</v>
      </c>
      <c r="F31" s="41" t="s">
        <v>125</v>
      </c>
      <c r="G31" s="41" t="s">
        <v>126</v>
      </c>
      <c r="H31" s="41" t="s">
        <v>57</v>
      </c>
      <c r="I31" s="17" t="s">
        <v>118</v>
      </c>
      <c r="J31" s="18">
        <v>7.09</v>
      </c>
      <c r="K31" s="18">
        <v>5.5</v>
      </c>
      <c r="L31" s="18">
        <v>1</v>
      </c>
      <c r="M31" s="41">
        <v>0.6</v>
      </c>
      <c r="N31" s="18">
        <v>0.19</v>
      </c>
      <c r="O31" s="56" t="s">
        <v>128</v>
      </c>
    </row>
    <row r="32" spans="1:18" s="26" customFormat="1" ht="45" hidden="1" customHeight="1">
      <c r="A32" s="10" t="s">
        <v>78</v>
      </c>
      <c r="B32" s="32" t="s">
        <v>129</v>
      </c>
      <c r="C32" s="20" t="s">
        <v>130</v>
      </c>
      <c r="D32" s="19" t="s">
        <v>131</v>
      </c>
      <c r="E32" s="18">
        <v>3.28</v>
      </c>
      <c r="F32" s="41" t="s">
        <v>132</v>
      </c>
      <c r="G32" s="41" t="s">
        <v>133</v>
      </c>
      <c r="H32" s="41" t="s">
        <v>134</v>
      </c>
      <c r="I32" s="17" t="s">
        <v>105</v>
      </c>
      <c r="J32" s="18">
        <v>114</v>
      </c>
      <c r="K32" s="18">
        <v>22.54</v>
      </c>
      <c r="L32" s="18">
        <v>7.77</v>
      </c>
      <c r="M32" s="18">
        <v>3.28</v>
      </c>
      <c r="N32" s="18">
        <v>0</v>
      </c>
      <c r="O32" s="56" t="s">
        <v>135</v>
      </c>
    </row>
    <row r="33" spans="1:18" s="26" customFormat="1" ht="45" hidden="1" customHeight="1">
      <c r="A33" s="10" t="s">
        <v>78</v>
      </c>
      <c r="B33" s="32" t="s">
        <v>136</v>
      </c>
      <c r="C33" s="20" t="s">
        <v>137</v>
      </c>
      <c r="D33" s="19" t="s">
        <v>131</v>
      </c>
      <c r="E33" s="41">
        <v>0.5</v>
      </c>
      <c r="F33" s="41" t="s">
        <v>138</v>
      </c>
      <c r="G33" s="41" t="s">
        <v>139</v>
      </c>
      <c r="H33" s="41" t="s">
        <v>57</v>
      </c>
      <c r="I33" s="17" t="s">
        <v>100</v>
      </c>
      <c r="J33" s="18">
        <v>16.600000000000001</v>
      </c>
      <c r="K33" s="18">
        <v>4.9000000000000004</v>
      </c>
      <c r="L33" s="18">
        <v>15.39</v>
      </c>
      <c r="M33" s="41">
        <v>0.5</v>
      </c>
      <c r="N33" s="18">
        <v>0.65</v>
      </c>
      <c r="O33" s="56" t="s">
        <v>140</v>
      </c>
    </row>
    <row r="34" spans="1:18" s="26" customFormat="1" ht="45" hidden="1" customHeight="1">
      <c r="A34" s="10"/>
      <c r="B34" s="32" t="s">
        <v>136</v>
      </c>
      <c r="C34" s="20" t="s">
        <v>137</v>
      </c>
      <c r="D34" s="19" t="s">
        <v>131</v>
      </c>
      <c r="E34" s="41">
        <v>0.5</v>
      </c>
      <c r="F34" s="41" t="s">
        <v>138</v>
      </c>
      <c r="G34" s="41" t="s">
        <v>139</v>
      </c>
      <c r="H34" s="41" t="s">
        <v>57</v>
      </c>
      <c r="I34" s="17" t="s">
        <v>87</v>
      </c>
      <c r="J34" s="18">
        <v>6.160812</v>
      </c>
      <c r="K34" s="18">
        <v>4.3</v>
      </c>
      <c r="L34" s="18">
        <v>1.1000000000000001</v>
      </c>
      <c r="M34" s="41">
        <v>0.5</v>
      </c>
      <c r="N34" s="18">
        <v>0</v>
      </c>
      <c r="O34" s="56" t="s">
        <v>141</v>
      </c>
    </row>
    <row r="35" spans="1:18" s="25" customFormat="1" ht="45" hidden="1" customHeight="1">
      <c r="A35" s="1" t="s">
        <v>78</v>
      </c>
      <c r="B35" s="32" t="s">
        <v>142</v>
      </c>
      <c r="C35" s="20" t="s">
        <v>143</v>
      </c>
      <c r="D35" s="19" t="s">
        <v>131</v>
      </c>
      <c r="E35" s="18">
        <v>2.5</v>
      </c>
      <c r="F35" s="41" t="s">
        <v>138</v>
      </c>
      <c r="G35" s="41" t="s">
        <v>144</v>
      </c>
      <c r="H35" s="41" t="s">
        <v>114</v>
      </c>
      <c r="I35" s="17" t="s">
        <v>87</v>
      </c>
      <c r="J35" s="18">
        <v>20</v>
      </c>
      <c r="K35" s="18">
        <v>15</v>
      </c>
      <c r="L35" s="5">
        <v>8.7200000000000006</v>
      </c>
      <c r="M35" s="18">
        <v>2.5</v>
      </c>
      <c r="N35" s="18">
        <v>0</v>
      </c>
      <c r="O35" s="56" t="s">
        <v>145</v>
      </c>
    </row>
    <row r="36" spans="1:18" s="26" customFormat="1" ht="45" hidden="1" customHeight="1">
      <c r="B36" s="32" t="s">
        <v>146</v>
      </c>
      <c r="C36" s="20">
        <v>2005887</v>
      </c>
      <c r="D36" s="19" t="s">
        <v>131</v>
      </c>
      <c r="E36" s="18">
        <v>1</v>
      </c>
      <c r="F36" s="58" t="s">
        <v>147</v>
      </c>
      <c r="G36" s="59" t="s">
        <v>148</v>
      </c>
      <c r="H36" s="18" t="s">
        <v>149</v>
      </c>
      <c r="I36" s="46" t="s">
        <v>100</v>
      </c>
      <c r="J36" s="18">
        <v>27.408999999999999</v>
      </c>
      <c r="K36" s="18">
        <v>13</v>
      </c>
      <c r="L36" s="18">
        <v>15.26</v>
      </c>
      <c r="M36" s="18">
        <v>1</v>
      </c>
      <c r="N36" s="18">
        <v>0</v>
      </c>
      <c r="O36" s="56" t="s">
        <v>150</v>
      </c>
    </row>
    <row r="37" spans="1:18" s="26" customFormat="1" ht="45" hidden="1" customHeight="1">
      <c r="B37" s="32" t="s">
        <v>151</v>
      </c>
      <c r="C37" s="20">
        <v>104925</v>
      </c>
      <c r="D37" s="19" t="s">
        <v>131</v>
      </c>
      <c r="E37" s="41">
        <v>0.3</v>
      </c>
      <c r="F37" s="42" t="s">
        <v>152</v>
      </c>
      <c r="G37" s="58" t="s">
        <v>44</v>
      </c>
      <c r="H37" s="41" t="s">
        <v>153</v>
      </c>
      <c r="I37" s="17" t="s">
        <v>87</v>
      </c>
      <c r="J37" s="41">
        <v>21.41</v>
      </c>
      <c r="K37" s="18">
        <v>17.1248</v>
      </c>
      <c r="L37" s="5">
        <v>9.1199999999999992</v>
      </c>
      <c r="M37" s="41">
        <v>0.3</v>
      </c>
      <c r="N37" s="18">
        <v>0</v>
      </c>
      <c r="O37" s="56" t="s">
        <v>154</v>
      </c>
    </row>
    <row r="38" spans="1:18" s="26" customFormat="1" ht="45" hidden="1" customHeight="1">
      <c r="B38" s="32" t="s">
        <v>155</v>
      </c>
      <c r="C38" s="20">
        <v>2005879</v>
      </c>
      <c r="D38" s="19" t="s">
        <v>131</v>
      </c>
      <c r="E38" s="41">
        <v>0.5</v>
      </c>
      <c r="F38" s="42" t="s">
        <v>147</v>
      </c>
      <c r="G38" s="41">
        <v>3.84</v>
      </c>
      <c r="H38" s="41" t="s">
        <v>156</v>
      </c>
      <c r="I38" s="47" t="s">
        <v>157</v>
      </c>
      <c r="J38" s="41">
        <v>76.63</v>
      </c>
      <c r="K38" s="41">
        <v>6.4</v>
      </c>
      <c r="L38" s="20">
        <v>50.5</v>
      </c>
      <c r="M38" s="41">
        <v>0.5</v>
      </c>
      <c r="N38" s="18">
        <v>0</v>
      </c>
      <c r="O38" s="56" t="s">
        <v>158</v>
      </c>
    </row>
    <row r="39" spans="1:18" s="26" customFormat="1" ht="45" hidden="1" customHeight="1">
      <c r="B39" s="32" t="s">
        <v>159</v>
      </c>
      <c r="C39" s="20">
        <v>2005881</v>
      </c>
      <c r="D39" s="19" t="s">
        <v>131</v>
      </c>
      <c r="E39" s="41">
        <v>2.25</v>
      </c>
      <c r="F39" s="42" t="s">
        <v>147</v>
      </c>
      <c r="G39" s="41">
        <v>3.98</v>
      </c>
      <c r="H39" s="41" t="s">
        <v>134</v>
      </c>
      <c r="I39" s="46" t="s">
        <v>105</v>
      </c>
      <c r="J39" s="41">
        <v>234</v>
      </c>
      <c r="K39" s="41">
        <v>35</v>
      </c>
      <c r="L39" s="5">
        <v>5.86</v>
      </c>
      <c r="M39" s="41">
        <v>2.25</v>
      </c>
      <c r="N39" s="18">
        <v>0</v>
      </c>
      <c r="O39" s="56" t="s">
        <v>160</v>
      </c>
    </row>
    <row r="40" spans="1:18" s="27" customFormat="1" ht="45" customHeight="1">
      <c r="A40" s="34"/>
      <c r="B40" s="32" t="s">
        <v>161</v>
      </c>
      <c r="C40" s="20" t="s">
        <v>162</v>
      </c>
      <c r="D40" s="19" t="s">
        <v>131</v>
      </c>
      <c r="E40" s="20">
        <v>0.31</v>
      </c>
      <c r="F40" s="20" t="s">
        <v>163</v>
      </c>
      <c r="G40" s="20" t="s">
        <v>164</v>
      </c>
      <c r="H40" s="20" t="s">
        <v>57</v>
      </c>
      <c r="I40" s="19" t="s">
        <v>83</v>
      </c>
      <c r="J40" s="18">
        <v>9.2995199999999993</v>
      </c>
      <c r="K40" s="18">
        <v>7.4</v>
      </c>
      <c r="L40" s="20">
        <v>0.31</v>
      </c>
      <c r="M40" s="20">
        <v>0.31</v>
      </c>
      <c r="N40" s="18">
        <v>0</v>
      </c>
      <c r="O40" s="54" t="s">
        <v>188</v>
      </c>
      <c r="P40" s="34"/>
      <c r="Q40" s="34"/>
      <c r="R40" s="34"/>
    </row>
    <row r="41" spans="1:18" s="27" customFormat="1" ht="72.95" customHeight="1">
      <c r="A41" s="34"/>
      <c r="B41" s="32" t="s">
        <v>165</v>
      </c>
      <c r="C41" s="20" t="s">
        <v>166</v>
      </c>
      <c r="D41" s="19" t="s">
        <v>131</v>
      </c>
      <c r="E41" s="20">
        <v>0.5</v>
      </c>
      <c r="F41" s="20" t="s">
        <v>167</v>
      </c>
      <c r="G41" s="20" t="s">
        <v>52</v>
      </c>
      <c r="H41" s="20" t="s">
        <v>57</v>
      </c>
      <c r="I41" s="19" t="s">
        <v>83</v>
      </c>
      <c r="J41" s="18">
        <v>9.2995199999999993</v>
      </c>
      <c r="K41" s="18">
        <v>7.4</v>
      </c>
      <c r="L41" s="20">
        <v>5.9</v>
      </c>
      <c r="M41" s="20">
        <v>0.5</v>
      </c>
      <c r="N41" s="18">
        <v>0</v>
      </c>
      <c r="O41" s="54" t="s">
        <v>189</v>
      </c>
      <c r="P41" s="34"/>
      <c r="Q41" s="34"/>
      <c r="R41" s="34"/>
    </row>
  </sheetData>
  <autoFilter ref="A8:R41"/>
  <mergeCells count="7">
    <mergeCell ref="B5:O5"/>
    <mergeCell ref="C7:H7"/>
    <mergeCell ref="J7:K7"/>
    <mergeCell ref="L7:M7"/>
    <mergeCell ref="I7:I8"/>
    <mergeCell ref="N7:N8"/>
    <mergeCell ref="O7:O8"/>
  </mergeCells>
  <phoneticPr fontId="12" type="noConversion"/>
  <pageMargins left="0.75138888888888899" right="0.75138888888888899" top="0.26736111111111099" bottom="0.26736111111111099" header="0" footer="0"/>
  <pageSetup paperSize="9" scale="8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opLeftCell="B4" workbookViewId="0">
      <selection activeCell="I17" sqref="I17"/>
    </sheetView>
  </sheetViews>
  <sheetFormatPr defaultColWidth="10" defaultRowHeight="13.5"/>
  <cols>
    <col min="1" max="1" width="9" hidden="1"/>
    <col min="2" max="2" width="18.625" customWidth="1"/>
    <col min="3" max="3" width="27.125" customWidth="1"/>
    <col min="4" max="5" width="18.625" customWidth="1"/>
    <col min="6" max="6" width="23" customWidth="1"/>
    <col min="7" max="7" width="9" hidden="1"/>
    <col min="8" max="8" width="9.75" customWidth="1"/>
  </cols>
  <sheetData>
    <row r="1" spans="1:7" ht="33.75" hidden="1">
      <c r="A1" s="1">
        <v>0</v>
      </c>
      <c r="B1" s="1" t="s">
        <v>168</v>
      </c>
      <c r="C1" s="1" t="s">
        <v>169</v>
      </c>
    </row>
    <row r="2" spans="1:7" hidden="1">
      <c r="A2" s="1">
        <v>0</v>
      </c>
      <c r="B2" s="1" t="s">
        <v>2</v>
      </c>
      <c r="C2" s="1" t="s">
        <v>3</v>
      </c>
      <c r="D2" s="1" t="s">
        <v>4</v>
      </c>
      <c r="E2" s="1" t="s">
        <v>170</v>
      </c>
      <c r="F2" s="1" t="s">
        <v>171</v>
      </c>
      <c r="G2" s="1" t="s">
        <v>6</v>
      </c>
    </row>
    <row r="3" spans="1:7" hidden="1">
      <c r="A3" s="1">
        <v>0</v>
      </c>
      <c r="C3" s="1" t="s">
        <v>7</v>
      </c>
      <c r="D3" s="1" t="s">
        <v>172</v>
      </c>
      <c r="E3" s="1" t="s">
        <v>173</v>
      </c>
      <c r="F3" s="1" t="s">
        <v>174</v>
      </c>
      <c r="G3" s="1" t="s">
        <v>175</v>
      </c>
    </row>
    <row r="4" spans="1:7" ht="26.1" customHeight="1">
      <c r="A4" s="1">
        <v>0</v>
      </c>
      <c r="B4" s="2" t="s">
        <v>176</v>
      </c>
    </row>
    <row r="5" spans="1:7" ht="27.95" customHeight="1">
      <c r="A5" s="1">
        <v>0</v>
      </c>
      <c r="B5" s="61" t="s">
        <v>177</v>
      </c>
      <c r="C5" s="61"/>
      <c r="D5" s="61"/>
      <c r="E5" s="61"/>
      <c r="F5" s="61"/>
    </row>
    <row r="6" spans="1:7" ht="14.25" customHeight="1">
      <c r="A6" s="1">
        <v>0</v>
      </c>
      <c r="F6" s="6" t="s">
        <v>25</v>
      </c>
    </row>
    <row r="7" spans="1:7" ht="21.95" customHeight="1">
      <c r="A7" s="1">
        <v>0</v>
      </c>
      <c r="B7" s="62" t="s">
        <v>178</v>
      </c>
      <c r="C7" s="62" t="s">
        <v>179</v>
      </c>
      <c r="D7" s="62"/>
      <c r="E7" s="62" t="s">
        <v>180</v>
      </c>
      <c r="F7" s="62"/>
    </row>
    <row r="8" spans="1:7" ht="21.95" customHeight="1">
      <c r="A8" s="1">
        <v>0</v>
      </c>
      <c r="B8" s="62"/>
      <c r="C8" s="4" t="s">
        <v>32</v>
      </c>
      <c r="D8" s="4" t="s">
        <v>181</v>
      </c>
      <c r="E8" s="4" t="s">
        <v>182</v>
      </c>
      <c r="F8" s="4" t="s">
        <v>181</v>
      </c>
    </row>
    <row r="9" spans="1:7" ht="21.95" customHeight="1">
      <c r="A9" s="1">
        <v>0</v>
      </c>
      <c r="B9" s="4" t="s">
        <v>183</v>
      </c>
      <c r="C9" s="15"/>
      <c r="D9" s="16">
        <f>SUM(D10:D12)</f>
        <v>4.8099999999999996</v>
      </c>
      <c r="E9" s="15"/>
      <c r="F9" s="16">
        <f>SUM(F10:F12)</f>
        <v>4.8099999999999996</v>
      </c>
      <c r="G9" s="1"/>
    </row>
    <row r="10" spans="1:7" ht="30" customHeight="1">
      <c r="A10" s="1" t="s">
        <v>78</v>
      </c>
      <c r="B10" s="4">
        <v>1</v>
      </c>
      <c r="C10" s="17" t="s">
        <v>79</v>
      </c>
      <c r="D10" s="18">
        <v>4</v>
      </c>
      <c r="E10" s="21" t="s">
        <v>187</v>
      </c>
      <c r="F10" s="22">
        <v>4</v>
      </c>
      <c r="G10" s="1" t="s">
        <v>184</v>
      </c>
    </row>
    <row r="11" spans="1:7" ht="30" customHeight="1">
      <c r="A11" s="1" t="s">
        <v>78</v>
      </c>
      <c r="B11" s="4">
        <v>2</v>
      </c>
      <c r="C11" s="19" t="s">
        <v>161</v>
      </c>
      <c r="D11" s="20">
        <v>0.31</v>
      </c>
      <c r="E11" s="21" t="s">
        <v>187</v>
      </c>
      <c r="F11" s="20">
        <v>0.31</v>
      </c>
      <c r="G11" s="1" t="s">
        <v>185</v>
      </c>
    </row>
    <row r="12" spans="1:7" ht="30" customHeight="1">
      <c r="A12" s="1" t="s">
        <v>78</v>
      </c>
      <c r="B12" s="4">
        <v>3</v>
      </c>
      <c r="C12" s="19" t="s">
        <v>165</v>
      </c>
      <c r="D12" s="20">
        <v>0.5</v>
      </c>
      <c r="E12" s="21" t="s">
        <v>187</v>
      </c>
      <c r="F12" s="20">
        <v>0.5</v>
      </c>
      <c r="G12" s="1" t="s">
        <v>186</v>
      </c>
    </row>
  </sheetData>
  <mergeCells count="4">
    <mergeCell ref="B5:F5"/>
    <mergeCell ref="C7:D7"/>
    <mergeCell ref="E7:F7"/>
    <mergeCell ref="B7:B8"/>
  </mergeCells>
  <phoneticPr fontId="12" type="noConversion"/>
  <pageMargins left="0.75138888888888899" right="0.75138888888888899" top="0.26736111111111099" bottom="0.26736111111111099" header="0" footer="0"/>
  <pageSetup paperSize="9" scale="83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新增地方政府专项债券情况表</vt:lpstr>
      <vt:lpstr>新增地方政府专项债券资金收支情况表</vt:lpstr>
      <vt:lpstr>新增地方政府专项债券情况表!Print_Titles</vt:lpstr>
      <vt:lpstr>新增地方政府专项债券资金收支情况表!Print_Titles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2023-06-21T15:11:00Z</cp:lastPrinted>
  <dcterms:created xsi:type="dcterms:W3CDTF">2022-06-24T17:35:00Z</dcterms:created>
  <dcterms:modified xsi:type="dcterms:W3CDTF">2023-06-30T09:53:06Z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57647EFFF670457DA1A66AFDD29840E0_13</vt:lpwstr>
  </property>
</Properties>
</file>